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148" windowHeight="13740" tabRatio="366"/>
  </bookViews>
  <sheets>
    <sheet name="框架合同清单-2025" sheetId="12" r:id="rId1"/>
  </sheets>
  <calcPr calcId="144525"/>
</workbook>
</file>

<file path=xl/sharedStrings.xml><?xml version="1.0" encoding="utf-8"?>
<sst xmlns="http://schemas.openxmlformats.org/spreadsheetml/2006/main" count="222" uniqueCount="123">
  <si>
    <t>说明：1.本项目为框架合同，预计发生数量为预测数，实际数量以具体发生的维修数量为准，全年总费用不超过7万元（含税）。
      2.参考价格为集团中标价格，原则上供应商的报价不超过该价格，请供应商根据明细填写供应商报价栏。
      3.请勿更改本表格内任何公式和内容。
      4.价格单位为元。</t>
  </si>
  <si>
    <t>供应商报价栏</t>
  </si>
  <si>
    <t>维修内容描述</t>
  </si>
  <si>
    <t>集团中标价格</t>
  </si>
  <si>
    <t>参考价格</t>
  </si>
  <si>
    <t>预估
数量</t>
  </si>
  <si>
    <t>含税总价</t>
  </si>
  <si>
    <t>税率</t>
  </si>
  <si>
    <t>未税单价</t>
  </si>
  <si>
    <t>未税总价</t>
  </si>
  <si>
    <t>含税单价</t>
  </si>
  <si>
    <t>序号</t>
  </si>
  <si>
    <t>设备类别</t>
  </si>
  <si>
    <t>设备名称</t>
  </si>
  <si>
    <t>维修内容</t>
  </si>
  <si>
    <t>单位</t>
  </si>
  <si>
    <t>数量</t>
  </si>
  <si>
    <t>门禁机
消费机</t>
  </si>
  <si>
    <t>主机（刷脸）</t>
  </si>
  <si>
    <t>维修主板</t>
  </si>
  <si>
    <t>个</t>
  </si>
  <si>
    <t>换屏</t>
  </si>
  <si>
    <t>主机（刷卡）</t>
  </si>
  <si>
    <t>磁力锁（单锁）</t>
  </si>
  <si>
    <t>修电路板</t>
  </si>
  <si>
    <t>磁力锁（双锁）</t>
  </si>
  <si>
    <t>人脸机电源</t>
  </si>
  <si>
    <t>门禁控制器（2路）</t>
  </si>
  <si>
    <t>门禁控制器（4路）</t>
  </si>
  <si>
    <t>行人道闸</t>
  </si>
  <si>
    <t>道闸主机</t>
  </si>
  <si>
    <t>维修摆臂电机</t>
  </si>
  <si>
    <t>主机控制板</t>
  </si>
  <si>
    <t>车辆道闸部分</t>
  </si>
  <si>
    <t>车牌识别一体机（相机）</t>
  </si>
  <si>
    <t>维修相机镜头</t>
  </si>
  <si>
    <t>车牌识别一体机（电源）</t>
  </si>
  <si>
    <t>维修一体机电源</t>
  </si>
  <si>
    <t>道闸主机控制板</t>
  </si>
  <si>
    <t>控制板</t>
  </si>
  <si>
    <t>电机</t>
  </si>
  <si>
    <t>道闸杆（直杆）</t>
  </si>
  <si>
    <t>直杆</t>
  </si>
  <si>
    <t>道闸杆（栅栏杆）</t>
  </si>
  <si>
    <t>栅栏杆</t>
  </si>
  <si>
    <t>防砸雷达</t>
  </si>
  <si>
    <t>电路板</t>
  </si>
  <si>
    <t>拉力簧</t>
  </si>
  <si>
    <t>监控摄像头部分</t>
  </si>
  <si>
    <t>红外枪机（全彩型）</t>
  </si>
  <si>
    <t>摄像机镜头、红外灯</t>
  </si>
  <si>
    <t>红外半球（普通型）</t>
  </si>
  <si>
    <t>球型相机</t>
  </si>
  <si>
    <t>相机电路板</t>
  </si>
  <si>
    <t>相机镜头、灯板</t>
  </si>
  <si>
    <t>监控网络设备</t>
  </si>
  <si>
    <t>H3C S5560X汇聚交换机</t>
  </si>
  <si>
    <t>更换主板</t>
  </si>
  <si>
    <t>更换电源</t>
  </si>
  <si>
    <t>H3C 5120V3 24口POE交换机</t>
  </si>
  <si>
    <t>H3C 5008PV5 8口POE交换机</t>
  </si>
  <si>
    <t xml:space="preserve">
监控
其他相关设备</t>
  </si>
  <si>
    <t>海康DS-A80648S/RTB存储设备</t>
  </si>
  <si>
    <t>主板维修</t>
  </si>
  <si>
    <t>电源维修</t>
  </si>
  <si>
    <t>8T企业级监控硬盘</t>
  </si>
  <si>
    <t>ST8000HKVS002</t>
  </si>
  <si>
    <t>块</t>
  </si>
  <si>
    <t>海康DS-VE22S-B监控服务器</t>
  </si>
  <si>
    <t>海康DS-D40A0FO-BKI测速LED屏</t>
  </si>
  <si>
    <t>主板、电源板维修</t>
  </si>
  <si>
    <t>海康iDS-TCS402-B/XG测速400万雷视一体机</t>
  </si>
  <si>
    <t>海康DS-MDT001/XG巡更手持终端</t>
  </si>
  <si>
    <t>科士达30KVA-UPS主机维修</t>
  </si>
  <si>
    <t>科士达3KVA-UPS主机维修</t>
  </si>
  <si>
    <t>台</t>
  </si>
  <si>
    <t>科士达UPS电池12V100A</t>
  </si>
  <si>
    <t>更换电池</t>
  </si>
  <si>
    <t>节</t>
  </si>
  <si>
    <t>海康DS-B21-RTA解码器</t>
  </si>
  <si>
    <t>海康DS-D2055NK-F/XGLED大屏55寸监视器</t>
  </si>
  <si>
    <t>电源板，控制板维修</t>
  </si>
  <si>
    <t>弱电材料</t>
  </si>
  <si>
    <t>配线架</t>
  </si>
  <si>
    <t>六类24口</t>
  </si>
  <si>
    <t>理线架</t>
  </si>
  <si>
    <t>烽火光缆6芯单模</t>
  </si>
  <si>
    <t>米</t>
  </si>
  <si>
    <t>烽火光缆12芯单模</t>
  </si>
  <si>
    <t>烽火FC-FC、ST-ST耦合器</t>
  </si>
  <si>
    <t>套</t>
  </si>
  <si>
    <t>光端盒24口</t>
  </si>
  <si>
    <t>烽火光端盒24口</t>
  </si>
  <si>
    <t>机柜</t>
  </si>
  <si>
    <t>图腾机柜2米2000*600*600mm</t>
  </si>
  <si>
    <t>金属桥架</t>
  </si>
  <si>
    <t>国产100*75MM</t>
  </si>
  <si>
    <t>PVC线槽</t>
  </si>
  <si>
    <t>国产30MM*16MM</t>
  </si>
  <si>
    <t>镀锌铁管</t>
  </si>
  <si>
    <t>国产φ25MM</t>
  </si>
  <si>
    <t>电源线</t>
  </si>
  <si>
    <t>国产国标rvv 2*1.0</t>
  </si>
  <si>
    <t>温度传感器</t>
  </si>
  <si>
    <t>优质国产</t>
  </si>
  <si>
    <t>全钢防静电地板</t>
  </si>
  <si>
    <t>机房全钢防静电地板600*600mm</t>
  </si>
  <si>
    <t>电池柜</t>
  </si>
  <si>
    <t>国产定制</t>
  </si>
  <si>
    <t>弱电布线费</t>
  </si>
  <si>
    <t>信息点网线布线服务</t>
  </si>
  <si>
    <t>信息点网线布线</t>
  </si>
  <si>
    <t>点</t>
  </si>
  <si>
    <t>金属桥架安装服务</t>
  </si>
  <si>
    <t>金属桥架安装</t>
  </si>
  <si>
    <t>穿线管安装服务</t>
  </si>
  <si>
    <t>穿线管安装</t>
  </si>
  <si>
    <t>光纤布线服务</t>
  </si>
  <si>
    <t>光纤布线</t>
  </si>
  <si>
    <t>上门光纤熔接服务</t>
  </si>
  <si>
    <t>光纤熔接</t>
  </si>
  <si>
    <t>芯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</si>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</sst>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￥-804]* #,##0.00_ ;_ [$￥-804]* \-#,##0.00_ ;_ [$￥-804]* &quot;-&quot;??_ ;_ @_ "/>
    <numFmt numFmtId="177" formatCode="0.00_ "/>
  </numFmts>
  <fonts count="29">
    <font>
      <sz val="12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2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176" fontId="8" fillId="0" borderId="0"/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0" fillId="0" borderId="0"/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176" fontId="8" fillId="0" borderId="0"/>
    <xf numFmtId="0" fontId="28" fillId="0" borderId="0"/>
  </cellStyleXfs>
  <cellXfs count="34">
    <xf numFmtId="0" fontId="0" fillId="0" borderId="0" xfId="0"/>
    <xf numFmtId="0" fontId="1" fillId="0" borderId="0" xfId="53" applyFont="1" applyBorder="1" applyAlignment="1">
      <alignment vertical="center"/>
    </xf>
    <xf numFmtId="0" fontId="1" fillId="0" borderId="0" xfId="53" applyFont="1" applyBorder="1" applyAlignment="1">
      <alignment horizontal="center" vertical="center"/>
    </xf>
    <xf numFmtId="0" fontId="1" fillId="0" borderId="0" xfId="53" applyFont="1" applyAlignment="1">
      <alignment horizontal="left" vertical="center" wrapText="1"/>
    </xf>
    <xf numFmtId="0" fontId="1" fillId="0" borderId="0" xfId="53" applyFont="1" applyAlignment="1">
      <alignment horizontal="left" vertical="center"/>
    </xf>
    <xf numFmtId="0" fontId="2" fillId="0" borderId="1" xfId="53" applyFont="1" applyBorder="1" applyAlignment="1">
      <alignment horizontal="center" vertical="center"/>
    </xf>
    <xf numFmtId="0" fontId="2" fillId="0" borderId="1" xfId="53" applyFont="1" applyBorder="1" applyAlignment="1">
      <alignment horizontal="center" vertical="center" wrapText="1"/>
    </xf>
    <xf numFmtId="0" fontId="2" fillId="0" borderId="2" xfId="53" applyFont="1" applyBorder="1" applyAlignment="1">
      <alignment horizontal="center" vertical="center" wrapText="1"/>
    </xf>
    <xf numFmtId="0" fontId="3" fillId="0" borderId="1" xfId="53" applyFont="1" applyBorder="1" applyAlignment="1">
      <alignment horizontal="center" vertical="center"/>
    </xf>
    <xf numFmtId="0" fontId="2" fillId="0" borderId="3" xfId="53" applyFont="1" applyBorder="1" applyAlignment="1">
      <alignment horizontal="center" vertical="center" wrapText="1"/>
    </xf>
    <xf numFmtId="0" fontId="4" fillId="0" borderId="1" xfId="53" applyFont="1" applyBorder="1" applyAlignment="1">
      <alignment horizontal="center" vertical="center" wrapText="1"/>
    </xf>
    <xf numFmtId="0" fontId="4" fillId="0" borderId="1" xfId="53" applyFont="1" applyBorder="1" applyAlignment="1">
      <alignment horizontal="left" vertical="center" wrapText="1"/>
    </xf>
    <xf numFmtId="0" fontId="4" fillId="0" borderId="1" xfId="53" applyFont="1" applyBorder="1" applyAlignment="1">
      <alignment horizontal="left" vertical="center"/>
    </xf>
    <xf numFmtId="0" fontId="5" fillId="0" borderId="1" xfId="53" applyFont="1" applyBorder="1" applyAlignment="1">
      <alignment horizontal="center" vertical="center" wrapText="1"/>
    </xf>
    <xf numFmtId="0" fontId="5" fillId="0" borderId="1" xfId="46" applyFont="1" applyFill="1" applyBorder="1" applyAlignment="1">
      <alignment horizontal="center" vertical="center" wrapText="1"/>
    </xf>
    <xf numFmtId="0" fontId="4" fillId="0" borderId="2" xfId="53" applyFont="1" applyBorder="1" applyAlignment="1">
      <alignment horizontal="center" vertical="center" wrapText="1"/>
    </xf>
    <xf numFmtId="176" fontId="6" fillId="0" borderId="1" xfId="56" applyFont="1" applyFill="1" applyBorder="1" applyAlignment="1">
      <alignment horizontal="left" vertical="center" wrapText="1"/>
    </xf>
    <xf numFmtId="0" fontId="4" fillId="0" borderId="4" xfId="53" applyFont="1" applyBorder="1" applyAlignment="1">
      <alignment horizontal="center" vertical="center" wrapText="1"/>
    </xf>
    <xf numFmtId="0" fontId="4" fillId="0" borderId="3" xfId="53" applyFont="1" applyBorder="1" applyAlignment="1">
      <alignment horizontal="center" vertical="center" wrapText="1"/>
    </xf>
    <xf numFmtId="0" fontId="5" fillId="0" borderId="1" xfId="53" applyFont="1" applyBorder="1" applyAlignment="1">
      <alignment horizontal="left" vertical="center" wrapText="1"/>
    </xf>
    <xf numFmtId="0" fontId="5" fillId="0" borderId="1" xfId="53" applyFont="1" applyFill="1" applyBorder="1" applyAlignment="1">
      <alignment horizontal="left" vertical="center" wrapText="1"/>
    </xf>
    <xf numFmtId="0" fontId="5" fillId="0" borderId="1" xfId="53" applyFont="1" applyFill="1" applyBorder="1" applyAlignment="1">
      <alignment horizontal="center" vertical="center" wrapText="1"/>
    </xf>
    <xf numFmtId="0" fontId="4" fillId="0" borderId="2" xfId="53" applyFont="1" applyBorder="1" applyAlignment="1">
      <alignment horizontal="center" vertical="center" wrapText="1"/>
    </xf>
    <xf numFmtId="0" fontId="4" fillId="0" borderId="4" xfId="53" applyFont="1" applyBorder="1" applyAlignment="1">
      <alignment horizontal="center" vertical="center" wrapText="1"/>
    </xf>
    <xf numFmtId="0" fontId="4" fillId="0" borderId="3" xfId="53" applyFont="1" applyBorder="1" applyAlignment="1">
      <alignment horizontal="center" vertical="center" wrapText="1"/>
    </xf>
    <xf numFmtId="0" fontId="1" fillId="0" borderId="0" xfId="53" applyFont="1" applyAlignment="1">
      <alignment horizontal="center" vertical="center"/>
    </xf>
    <xf numFmtId="0" fontId="7" fillId="0" borderId="1" xfId="53" applyFont="1" applyBorder="1" applyAlignment="1">
      <alignment horizontal="center" vertical="center" wrapText="1"/>
    </xf>
    <xf numFmtId="0" fontId="7" fillId="0" borderId="1" xfId="53" applyFont="1" applyBorder="1" applyAlignment="1">
      <alignment horizontal="center" vertical="center"/>
    </xf>
    <xf numFmtId="0" fontId="5" fillId="0" borderId="1" xfId="53" applyFont="1" applyBorder="1" applyAlignment="1">
      <alignment horizontal="center" vertical="center"/>
    </xf>
    <xf numFmtId="9" fontId="5" fillId="0" borderId="1" xfId="53" applyNumberFormat="1" applyFont="1" applyBorder="1" applyAlignment="1">
      <alignment horizontal="center" vertical="center"/>
    </xf>
    <xf numFmtId="177" fontId="5" fillId="0" borderId="1" xfId="53" applyNumberFormat="1" applyFont="1" applyBorder="1" applyAlignment="1">
      <alignment vertical="center"/>
    </xf>
    <xf numFmtId="0" fontId="4" fillId="0" borderId="5" xfId="53" applyFont="1" applyBorder="1" applyAlignment="1">
      <alignment horizontal="center" vertical="center" wrapText="1"/>
    </xf>
    <xf numFmtId="0" fontId="4" fillId="0" borderId="6" xfId="53" applyFont="1" applyBorder="1" applyAlignment="1">
      <alignment horizontal="center" vertical="center" wrapText="1"/>
    </xf>
    <xf numFmtId="0" fontId="4" fillId="0" borderId="7" xfId="53" applyFont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 7 2" xfId="38"/>
    <cellStyle name="40% - 强调文字颜色 2" xfId="39" builtinId="35"/>
    <cellStyle name="强调文字颜色 3" xfId="40" builtinId="37"/>
    <cellStyle name="常规 45 2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16 2 3 2 2" xfId="46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16 2 3 2" xfId="53"/>
    <cellStyle name="常规 2" xfId="54"/>
    <cellStyle name="常规 45 2" xfId="55"/>
    <cellStyle name="常规 7" xfId="56"/>
    <cellStyle name="样式 1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8"/>
  <sheetViews>
    <sheetView tabSelected="1" workbookViewId="0">
      <pane ySplit="3" topLeftCell="A4" activePane="bottomLeft" state="frozen"/>
      <selection/>
      <selection pane="bottomLeft" activeCell="L75" sqref="L75"/>
    </sheetView>
  </sheetViews>
  <sheetFormatPr defaultColWidth="9" defaultRowHeight="12" customHeight="1"/>
  <cols>
    <col min="1" max="1" width="4.75" style="1" customWidth="1"/>
    <col min="2" max="2" width="13.125" style="1" customWidth="1"/>
    <col min="3" max="3" width="24.75" style="1" customWidth="1"/>
    <col min="4" max="4" width="26.5" style="1" customWidth="1"/>
    <col min="5" max="5" width="7.25" style="1" customWidth="1"/>
    <col min="6" max="6" width="5" style="1" customWidth="1"/>
    <col min="7" max="7" width="14.8" style="1" customWidth="1"/>
    <col min="8" max="8" width="12.25" style="1" customWidth="1"/>
    <col min="9" max="9" width="6" style="2" customWidth="1"/>
    <col min="10" max="10" width="9.375" style="2" customWidth="1"/>
    <col min="11" max="11" width="5.5" style="2" customWidth="1"/>
    <col min="12" max="12" width="9" style="1"/>
    <col min="13" max="13" width="10.5" style="1" customWidth="1"/>
    <col min="14" max="14" width="10.3" style="1" customWidth="1"/>
    <col min="15" max="15" width="6.8" style="1" customWidth="1"/>
    <col min="16" max="16" width="11.2" style="1" customWidth="1"/>
    <col min="17" max="17" width="9.2" style="1" customWidth="1"/>
    <col min="18" max="18" width="11" style="1" customWidth="1"/>
    <col min="19" max="19" width="10.6" style="1" customWidth="1"/>
    <col min="20" max="16384" width="9" style="1"/>
  </cols>
  <sheetData>
    <row r="1" ht="67" customHeight="1" spans="1:18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25" t="s">
        <v>1</v>
      </c>
      <c r="O1" s="25"/>
      <c r="P1" s="25"/>
      <c r="Q1" s="25"/>
      <c r="R1" s="25"/>
    </row>
    <row r="2" customHeight="1" spans="1:19">
      <c r="A2" s="5" t="s">
        <v>2</v>
      </c>
      <c r="B2" s="5"/>
      <c r="C2" s="5"/>
      <c r="D2" s="5"/>
      <c r="E2" s="5"/>
      <c r="F2" s="5"/>
      <c r="G2" s="6" t="s">
        <v>3</v>
      </c>
      <c r="H2" s="7" t="s">
        <v>4</v>
      </c>
      <c r="I2" s="6" t="s">
        <v>5</v>
      </c>
      <c r="J2" s="6" t="s">
        <v>6</v>
      </c>
      <c r="K2" s="5" t="s">
        <v>7</v>
      </c>
      <c r="L2" s="5" t="s">
        <v>8</v>
      </c>
      <c r="M2" s="6" t="s">
        <v>9</v>
      </c>
      <c r="N2" s="26" t="s">
        <v>8</v>
      </c>
      <c r="O2" s="26" t="s">
        <v>7</v>
      </c>
      <c r="P2" s="26" t="s">
        <v>10</v>
      </c>
      <c r="Q2" s="26" t="s">
        <v>9</v>
      </c>
      <c r="R2" s="26" t="s">
        <v>6</v>
      </c>
      <c r="S2" s="25"/>
    </row>
    <row r="3" customHeight="1" spans="1:19">
      <c r="A3" s="8" t="s">
        <v>11</v>
      </c>
      <c r="B3" s="8" t="s">
        <v>12</v>
      </c>
      <c r="C3" s="8" t="s">
        <v>13</v>
      </c>
      <c r="D3" s="8" t="s">
        <v>14</v>
      </c>
      <c r="E3" s="8" t="s">
        <v>15</v>
      </c>
      <c r="F3" s="8" t="s">
        <v>16</v>
      </c>
      <c r="G3" s="5"/>
      <c r="H3" s="9"/>
      <c r="I3" s="5"/>
      <c r="J3" s="5"/>
      <c r="K3" s="5"/>
      <c r="L3" s="5"/>
      <c r="M3" s="5"/>
      <c r="N3" s="27"/>
      <c r="O3" s="27"/>
      <c r="P3" s="27"/>
      <c r="Q3" s="27"/>
      <c r="R3" s="27"/>
      <c r="S3" s="25"/>
    </row>
    <row r="4" customHeight="1" spans="1:18">
      <c r="A4" s="10">
        <v>1</v>
      </c>
      <c r="B4" s="10" t="s">
        <v>17</v>
      </c>
      <c r="C4" s="11" t="s">
        <v>18</v>
      </c>
      <c r="D4" s="12" t="s">
        <v>19</v>
      </c>
      <c r="E4" s="10" t="s">
        <v>20</v>
      </c>
      <c r="F4" s="10">
        <v>1</v>
      </c>
      <c r="G4" s="13">
        <v>350</v>
      </c>
      <c r="H4" s="14">
        <v>350</v>
      </c>
      <c r="I4" s="28">
        <v>1</v>
      </c>
      <c r="J4" s="28">
        <f>H4*I4</f>
        <v>350</v>
      </c>
      <c r="K4" s="29">
        <v>0.13</v>
      </c>
      <c r="L4" s="30">
        <f>ROUND(H4/(1+13%),2)</f>
        <v>309.73</v>
      </c>
      <c r="M4" s="30">
        <f>L4*I4</f>
        <v>309.73</v>
      </c>
      <c r="N4" s="14"/>
      <c r="O4" s="14"/>
      <c r="P4" s="14"/>
      <c r="Q4" s="14"/>
      <c r="R4" s="14"/>
    </row>
    <row r="5" customHeight="1" spans="1:18">
      <c r="A5" s="10">
        <v>2</v>
      </c>
      <c r="B5" s="10"/>
      <c r="C5" s="11" t="s">
        <v>18</v>
      </c>
      <c r="D5" s="12" t="s">
        <v>21</v>
      </c>
      <c r="E5" s="10" t="s">
        <v>20</v>
      </c>
      <c r="F5" s="10">
        <v>1</v>
      </c>
      <c r="G5" s="13">
        <v>420</v>
      </c>
      <c r="H5" s="14">
        <v>420</v>
      </c>
      <c r="I5" s="28">
        <v>1</v>
      </c>
      <c r="J5" s="28">
        <f t="shared" ref="J5:J59" si="0">H5*I5</f>
        <v>420</v>
      </c>
      <c r="K5" s="29">
        <v>0.13</v>
      </c>
      <c r="L5" s="30">
        <f t="shared" ref="L5:L36" si="1">ROUND(H5/(1+13%),2)</f>
        <v>371.68</v>
      </c>
      <c r="M5" s="30">
        <f t="shared" ref="M5:M67" si="2">L5*I5</f>
        <v>371.68</v>
      </c>
      <c r="N5" s="14"/>
      <c r="O5" s="14"/>
      <c r="P5" s="14"/>
      <c r="Q5" s="14"/>
      <c r="R5" s="14"/>
    </row>
    <row r="6" customHeight="1" spans="1:18">
      <c r="A6" s="10">
        <v>3</v>
      </c>
      <c r="B6" s="10"/>
      <c r="C6" s="11" t="s">
        <v>22</v>
      </c>
      <c r="D6" s="12" t="s">
        <v>19</v>
      </c>
      <c r="E6" s="10" t="s">
        <v>20</v>
      </c>
      <c r="F6" s="10">
        <v>1</v>
      </c>
      <c r="G6" s="13">
        <v>350</v>
      </c>
      <c r="H6" s="14">
        <v>350</v>
      </c>
      <c r="I6" s="28">
        <v>1</v>
      </c>
      <c r="J6" s="28">
        <f t="shared" si="0"/>
        <v>350</v>
      </c>
      <c r="K6" s="29">
        <v>0.13</v>
      </c>
      <c r="L6" s="30">
        <f t="shared" si="1"/>
        <v>309.73</v>
      </c>
      <c r="M6" s="30">
        <f t="shared" si="2"/>
        <v>309.73</v>
      </c>
      <c r="N6" s="14"/>
      <c r="O6" s="14"/>
      <c r="P6" s="14"/>
      <c r="Q6" s="14"/>
      <c r="R6" s="14"/>
    </row>
    <row r="7" customHeight="1" spans="1:18">
      <c r="A7" s="10">
        <v>4</v>
      </c>
      <c r="B7" s="10"/>
      <c r="C7" s="11" t="s">
        <v>23</v>
      </c>
      <c r="D7" s="12" t="s">
        <v>24</v>
      </c>
      <c r="E7" s="10" t="s">
        <v>20</v>
      </c>
      <c r="F7" s="10">
        <v>1</v>
      </c>
      <c r="G7" s="13">
        <v>75</v>
      </c>
      <c r="H7" s="14">
        <v>75</v>
      </c>
      <c r="I7" s="28">
        <v>1</v>
      </c>
      <c r="J7" s="28">
        <f t="shared" si="0"/>
        <v>75</v>
      </c>
      <c r="K7" s="29">
        <v>0.13</v>
      </c>
      <c r="L7" s="30">
        <f t="shared" si="1"/>
        <v>66.37</v>
      </c>
      <c r="M7" s="30">
        <f t="shared" si="2"/>
        <v>66.37</v>
      </c>
      <c r="N7" s="14"/>
      <c r="O7" s="14"/>
      <c r="P7" s="14"/>
      <c r="Q7" s="14"/>
      <c r="R7" s="14"/>
    </row>
    <row r="8" customHeight="1" spans="1:18">
      <c r="A8" s="10">
        <v>5</v>
      </c>
      <c r="B8" s="10"/>
      <c r="C8" s="11" t="s">
        <v>25</v>
      </c>
      <c r="D8" s="12" t="s">
        <v>24</v>
      </c>
      <c r="E8" s="10" t="s">
        <v>20</v>
      </c>
      <c r="F8" s="10">
        <v>1</v>
      </c>
      <c r="G8" s="13">
        <v>95</v>
      </c>
      <c r="H8" s="14">
        <v>95</v>
      </c>
      <c r="I8" s="28">
        <v>1</v>
      </c>
      <c r="J8" s="28">
        <f t="shared" si="0"/>
        <v>95</v>
      </c>
      <c r="K8" s="29">
        <v>0.13</v>
      </c>
      <c r="L8" s="30">
        <f t="shared" si="1"/>
        <v>84.07</v>
      </c>
      <c r="M8" s="30">
        <f t="shared" si="2"/>
        <v>84.07</v>
      </c>
      <c r="N8" s="14"/>
      <c r="O8" s="14"/>
      <c r="P8" s="14"/>
      <c r="Q8" s="14"/>
      <c r="R8" s="14"/>
    </row>
    <row r="9" customHeight="1" spans="1:18">
      <c r="A9" s="10">
        <v>6</v>
      </c>
      <c r="B9" s="10"/>
      <c r="C9" s="11" t="s">
        <v>26</v>
      </c>
      <c r="D9" s="12" t="s">
        <v>24</v>
      </c>
      <c r="E9" s="10" t="s">
        <v>20</v>
      </c>
      <c r="F9" s="10">
        <v>1</v>
      </c>
      <c r="G9" s="13">
        <v>45</v>
      </c>
      <c r="H9" s="14">
        <v>45</v>
      </c>
      <c r="I9" s="28">
        <v>1</v>
      </c>
      <c r="J9" s="28">
        <f t="shared" si="0"/>
        <v>45</v>
      </c>
      <c r="K9" s="29">
        <v>0.13</v>
      </c>
      <c r="L9" s="30">
        <f t="shared" si="1"/>
        <v>39.82</v>
      </c>
      <c r="M9" s="30">
        <f t="shared" si="2"/>
        <v>39.82</v>
      </c>
      <c r="N9" s="14"/>
      <c r="O9" s="14"/>
      <c r="P9" s="14"/>
      <c r="Q9" s="14"/>
      <c r="R9" s="14"/>
    </row>
    <row r="10" customHeight="1" spans="1:18">
      <c r="A10" s="10">
        <v>7</v>
      </c>
      <c r="B10" s="10"/>
      <c r="C10" s="11" t="s">
        <v>27</v>
      </c>
      <c r="D10" s="12" t="s">
        <v>24</v>
      </c>
      <c r="E10" s="10" t="s">
        <v>20</v>
      </c>
      <c r="F10" s="10">
        <v>1</v>
      </c>
      <c r="G10" s="13">
        <v>320</v>
      </c>
      <c r="H10" s="14">
        <v>320</v>
      </c>
      <c r="I10" s="28">
        <v>1</v>
      </c>
      <c r="J10" s="28">
        <f t="shared" si="0"/>
        <v>320</v>
      </c>
      <c r="K10" s="29">
        <v>0.13</v>
      </c>
      <c r="L10" s="30">
        <f t="shared" si="1"/>
        <v>283.19</v>
      </c>
      <c r="M10" s="30">
        <f t="shared" si="2"/>
        <v>283.19</v>
      </c>
      <c r="N10" s="14"/>
      <c r="O10" s="14"/>
      <c r="P10" s="14"/>
      <c r="Q10" s="14"/>
      <c r="R10" s="14"/>
    </row>
    <row r="11" customHeight="1" spans="1:18">
      <c r="A11" s="10">
        <v>8</v>
      </c>
      <c r="B11" s="10"/>
      <c r="C11" s="11" t="s">
        <v>28</v>
      </c>
      <c r="D11" s="12" t="s">
        <v>24</v>
      </c>
      <c r="E11" s="10" t="s">
        <v>20</v>
      </c>
      <c r="F11" s="10">
        <v>1</v>
      </c>
      <c r="G11" s="13">
        <v>450</v>
      </c>
      <c r="H11" s="14">
        <v>450</v>
      </c>
      <c r="I11" s="28">
        <v>1</v>
      </c>
      <c r="J11" s="28">
        <f t="shared" si="0"/>
        <v>450</v>
      </c>
      <c r="K11" s="29">
        <v>0.13</v>
      </c>
      <c r="L11" s="30">
        <f t="shared" si="1"/>
        <v>398.23</v>
      </c>
      <c r="M11" s="30">
        <f t="shared" si="2"/>
        <v>398.23</v>
      </c>
      <c r="N11" s="14"/>
      <c r="O11" s="14"/>
      <c r="P11" s="14"/>
      <c r="Q11" s="14"/>
      <c r="R11" s="14"/>
    </row>
    <row r="12" customHeight="1" spans="1:18">
      <c r="A12" s="10">
        <v>9</v>
      </c>
      <c r="B12" s="10" t="s">
        <v>29</v>
      </c>
      <c r="C12" s="11" t="s">
        <v>30</v>
      </c>
      <c r="D12" s="12" t="s">
        <v>31</v>
      </c>
      <c r="E12" s="10" t="s">
        <v>20</v>
      </c>
      <c r="F12" s="10">
        <v>1</v>
      </c>
      <c r="G12" s="13">
        <v>380</v>
      </c>
      <c r="H12" s="14">
        <v>380</v>
      </c>
      <c r="I12" s="28">
        <v>1</v>
      </c>
      <c r="J12" s="28">
        <f t="shared" si="0"/>
        <v>380</v>
      </c>
      <c r="K12" s="29">
        <v>0.13</v>
      </c>
      <c r="L12" s="30">
        <f t="shared" si="1"/>
        <v>336.28</v>
      </c>
      <c r="M12" s="30">
        <f t="shared" si="2"/>
        <v>336.28</v>
      </c>
      <c r="N12" s="14"/>
      <c r="O12" s="14"/>
      <c r="P12" s="14"/>
      <c r="Q12" s="14"/>
      <c r="R12" s="14"/>
    </row>
    <row r="13" customHeight="1" spans="1:18">
      <c r="A13" s="10">
        <v>10</v>
      </c>
      <c r="B13" s="10"/>
      <c r="C13" s="11" t="s">
        <v>30</v>
      </c>
      <c r="D13" s="12" t="s">
        <v>32</v>
      </c>
      <c r="E13" s="10" t="s">
        <v>20</v>
      </c>
      <c r="F13" s="10">
        <v>1</v>
      </c>
      <c r="G13" s="13">
        <v>560</v>
      </c>
      <c r="H13" s="14">
        <v>560</v>
      </c>
      <c r="I13" s="28">
        <v>1</v>
      </c>
      <c r="J13" s="28">
        <f t="shared" si="0"/>
        <v>560</v>
      </c>
      <c r="K13" s="29">
        <v>0.13</v>
      </c>
      <c r="L13" s="30">
        <f t="shared" si="1"/>
        <v>495.58</v>
      </c>
      <c r="M13" s="30">
        <f t="shared" si="2"/>
        <v>495.58</v>
      </c>
      <c r="N13" s="14"/>
      <c r="O13" s="14"/>
      <c r="P13" s="14"/>
      <c r="Q13" s="14"/>
      <c r="R13" s="14"/>
    </row>
    <row r="14" customHeight="1" spans="1:18">
      <c r="A14" s="10">
        <v>11</v>
      </c>
      <c r="B14" s="10" t="s">
        <v>33</v>
      </c>
      <c r="C14" s="11" t="s">
        <v>34</v>
      </c>
      <c r="D14" s="11" t="s">
        <v>19</v>
      </c>
      <c r="E14" s="10" t="s">
        <v>20</v>
      </c>
      <c r="F14" s="10">
        <v>1</v>
      </c>
      <c r="G14" s="13">
        <v>840</v>
      </c>
      <c r="H14" s="14">
        <v>840</v>
      </c>
      <c r="I14" s="28">
        <v>1</v>
      </c>
      <c r="J14" s="28">
        <f t="shared" si="0"/>
        <v>840</v>
      </c>
      <c r="K14" s="29">
        <v>0.13</v>
      </c>
      <c r="L14" s="30">
        <f t="shared" si="1"/>
        <v>743.36</v>
      </c>
      <c r="M14" s="30">
        <f t="shared" si="2"/>
        <v>743.36</v>
      </c>
      <c r="N14" s="14"/>
      <c r="O14" s="14"/>
      <c r="P14" s="14"/>
      <c r="Q14" s="14"/>
      <c r="R14" s="14"/>
    </row>
    <row r="15" customHeight="1" spans="1:18">
      <c r="A15" s="10">
        <v>12</v>
      </c>
      <c r="B15" s="10"/>
      <c r="C15" s="11" t="s">
        <v>34</v>
      </c>
      <c r="D15" s="11" t="s">
        <v>35</v>
      </c>
      <c r="E15" s="10" t="s">
        <v>20</v>
      </c>
      <c r="F15" s="10">
        <v>1</v>
      </c>
      <c r="G15" s="13">
        <v>510</v>
      </c>
      <c r="H15" s="14">
        <v>510</v>
      </c>
      <c r="I15" s="28">
        <v>1</v>
      </c>
      <c r="J15" s="28">
        <f t="shared" si="0"/>
        <v>510</v>
      </c>
      <c r="K15" s="29">
        <v>0.13</v>
      </c>
      <c r="L15" s="30">
        <f t="shared" si="1"/>
        <v>451.33</v>
      </c>
      <c r="M15" s="30">
        <f t="shared" si="2"/>
        <v>451.33</v>
      </c>
      <c r="N15" s="14"/>
      <c r="O15" s="14"/>
      <c r="P15" s="14"/>
      <c r="Q15" s="14"/>
      <c r="R15" s="14"/>
    </row>
    <row r="16" customHeight="1" spans="1:18">
      <c r="A16" s="10">
        <v>13</v>
      </c>
      <c r="B16" s="10"/>
      <c r="C16" s="11" t="s">
        <v>36</v>
      </c>
      <c r="D16" s="11" t="s">
        <v>37</v>
      </c>
      <c r="E16" s="10" t="s">
        <v>20</v>
      </c>
      <c r="F16" s="10">
        <v>1</v>
      </c>
      <c r="G16" s="13">
        <v>160</v>
      </c>
      <c r="H16" s="14">
        <v>160</v>
      </c>
      <c r="I16" s="28">
        <v>1</v>
      </c>
      <c r="J16" s="28">
        <f t="shared" si="0"/>
        <v>160</v>
      </c>
      <c r="K16" s="29">
        <v>0.13</v>
      </c>
      <c r="L16" s="30">
        <f t="shared" si="1"/>
        <v>141.59</v>
      </c>
      <c r="M16" s="30">
        <f t="shared" si="2"/>
        <v>141.59</v>
      </c>
      <c r="N16" s="14"/>
      <c r="O16" s="14"/>
      <c r="P16" s="14"/>
      <c r="Q16" s="14"/>
      <c r="R16" s="14"/>
    </row>
    <row r="17" customHeight="1" spans="1:18">
      <c r="A17" s="10">
        <v>14</v>
      </c>
      <c r="B17" s="10"/>
      <c r="C17" s="11" t="s">
        <v>38</v>
      </c>
      <c r="D17" s="11" t="s">
        <v>39</v>
      </c>
      <c r="E17" s="10" t="s">
        <v>20</v>
      </c>
      <c r="F17" s="10">
        <v>1</v>
      </c>
      <c r="G17" s="13">
        <v>300</v>
      </c>
      <c r="H17" s="14">
        <v>300</v>
      </c>
      <c r="I17" s="28">
        <v>1</v>
      </c>
      <c r="J17" s="28">
        <f t="shared" si="0"/>
        <v>300</v>
      </c>
      <c r="K17" s="29">
        <v>0.13</v>
      </c>
      <c r="L17" s="30">
        <f t="shared" si="1"/>
        <v>265.49</v>
      </c>
      <c r="M17" s="30">
        <f t="shared" si="2"/>
        <v>265.49</v>
      </c>
      <c r="N17" s="14"/>
      <c r="O17" s="14"/>
      <c r="P17" s="14"/>
      <c r="Q17" s="14"/>
      <c r="R17" s="14"/>
    </row>
    <row r="18" customHeight="1" spans="1:18">
      <c r="A18" s="10">
        <v>15</v>
      </c>
      <c r="B18" s="10"/>
      <c r="C18" s="11" t="s">
        <v>30</v>
      </c>
      <c r="D18" s="11" t="s">
        <v>40</v>
      </c>
      <c r="E18" s="10" t="s">
        <v>20</v>
      </c>
      <c r="F18" s="10">
        <v>1</v>
      </c>
      <c r="G18" s="13">
        <v>300</v>
      </c>
      <c r="H18" s="14">
        <v>300</v>
      </c>
      <c r="I18" s="28">
        <v>1</v>
      </c>
      <c r="J18" s="28">
        <f t="shared" si="0"/>
        <v>300</v>
      </c>
      <c r="K18" s="29">
        <v>0.13</v>
      </c>
      <c r="L18" s="30">
        <f t="shared" si="1"/>
        <v>265.49</v>
      </c>
      <c r="M18" s="30">
        <f t="shared" si="2"/>
        <v>265.49</v>
      </c>
      <c r="N18" s="14"/>
      <c r="O18" s="14"/>
      <c r="P18" s="14"/>
      <c r="Q18" s="14"/>
      <c r="R18" s="14"/>
    </row>
    <row r="19" customHeight="1" spans="1:18">
      <c r="A19" s="10">
        <v>16</v>
      </c>
      <c r="B19" s="10"/>
      <c r="C19" s="11" t="s">
        <v>41</v>
      </c>
      <c r="D19" s="11" t="s">
        <v>42</v>
      </c>
      <c r="E19" s="10" t="s">
        <v>20</v>
      </c>
      <c r="F19" s="10">
        <v>1</v>
      </c>
      <c r="G19" s="13">
        <v>180</v>
      </c>
      <c r="H19" s="14">
        <v>180</v>
      </c>
      <c r="I19" s="28">
        <v>1</v>
      </c>
      <c r="J19" s="28">
        <f t="shared" si="0"/>
        <v>180</v>
      </c>
      <c r="K19" s="29">
        <v>0.13</v>
      </c>
      <c r="L19" s="30">
        <f t="shared" si="1"/>
        <v>159.29</v>
      </c>
      <c r="M19" s="30">
        <f t="shared" si="2"/>
        <v>159.29</v>
      </c>
      <c r="N19" s="14"/>
      <c r="O19" s="14"/>
      <c r="P19" s="14"/>
      <c r="Q19" s="14"/>
      <c r="R19" s="14"/>
    </row>
    <row r="20" customHeight="1" spans="1:18">
      <c r="A20" s="10">
        <v>17</v>
      </c>
      <c r="B20" s="10"/>
      <c r="C20" s="11" t="s">
        <v>43</v>
      </c>
      <c r="D20" s="11" t="s">
        <v>44</v>
      </c>
      <c r="E20" s="10" t="s">
        <v>20</v>
      </c>
      <c r="F20" s="10">
        <v>1</v>
      </c>
      <c r="G20" s="13">
        <v>750</v>
      </c>
      <c r="H20" s="14">
        <v>750</v>
      </c>
      <c r="I20" s="28">
        <v>1</v>
      </c>
      <c r="J20" s="28">
        <f t="shared" si="0"/>
        <v>750</v>
      </c>
      <c r="K20" s="29">
        <v>0.13</v>
      </c>
      <c r="L20" s="30">
        <f t="shared" si="1"/>
        <v>663.72</v>
      </c>
      <c r="M20" s="30">
        <f t="shared" si="2"/>
        <v>663.72</v>
      </c>
      <c r="N20" s="14"/>
      <c r="O20" s="14"/>
      <c r="P20" s="14"/>
      <c r="Q20" s="14"/>
      <c r="R20" s="14"/>
    </row>
    <row r="21" customHeight="1" spans="1:18">
      <c r="A21" s="10">
        <v>18</v>
      </c>
      <c r="B21" s="10"/>
      <c r="C21" s="11" t="s">
        <v>45</v>
      </c>
      <c r="D21" s="11" t="s">
        <v>46</v>
      </c>
      <c r="E21" s="10" t="s">
        <v>20</v>
      </c>
      <c r="F21" s="10">
        <v>1</v>
      </c>
      <c r="G21" s="13">
        <v>160</v>
      </c>
      <c r="H21" s="14">
        <v>160</v>
      </c>
      <c r="I21" s="28">
        <v>1</v>
      </c>
      <c r="J21" s="28">
        <f t="shared" si="0"/>
        <v>160</v>
      </c>
      <c r="K21" s="29">
        <v>0.13</v>
      </c>
      <c r="L21" s="30">
        <f t="shared" si="1"/>
        <v>141.59</v>
      </c>
      <c r="M21" s="30">
        <f t="shared" si="2"/>
        <v>141.59</v>
      </c>
      <c r="N21" s="14"/>
      <c r="O21" s="14"/>
      <c r="P21" s="14"/>
      <c r="Q21" s="14"/>
      <c r="R21" s="14"/>
    </row>
    <row r="22" customHeight="1" spans="1:18">
      <c r="A22" s="10">
        <v>19</v>
      </c>
      <c r="B22" s="10"/>
      <c r="C22" s="12" t="s">
        <v>47</v>
      </c>
      <c r="D22" s="12" t="s">
        <v>47</v>
      </c>
      <c r="E22" s="10" t="s">
        <v>20</v>
      </c>
      <c r="F22" s="10">
        <v>1</v>
      </c>
      <c r="G22" s="13">
        <v>150</v>
      </c>
      <c r="H22" s="14">
        <v>150</v>
      </c>
      <c r="I22" s="28">
        <v>1</v>
      </c>
      <c r="J22" s="28">
        <f t="shared" si="0"/>
        <v>150</v>
      </c>
      <c r="K22" s="29">
        <v>0.13</v>
      </c>
      <c r="L22" s="30">
        <f t="shared" si="1"/>
        <v>132.74</v>
      </c>
      <c r="M22" s="30">
        <f t="shared" si="2"/>
        <v>132.74</v>
      </c>
      <c r="N22" s="14"/>
      <c r="O22" s="14"/>
      <c r="P22" s="14"/>
      <c r="Q22" s="14"/>
      <c r="R22" s="14"/>
    </row>
    <row r="23" customHeight="1" spans="1:18">
      <c r="A23" s="10">
        <v>20</v>
      </c>
      <c r="B23" s="10" t="s">
        <v>48</v>
      </c>
      <c r="C23" s="11" t="s">
        <v>49</v>
      </c>
      <c r="D23" s="11" t="s">
        <v>46</v>
      </c>
      <c r="E23" s="10" t="s">
        <v>20</v>
      </c>
      <c r="F23" s="10">
        <v>1</v>
      </c>
      <c r="G23" s="13">
        <v>140</v>
      </c>
      <c r="H23" s="14">
        <v>140</v>
      </c>
      <c r="I23" s="28">
        <v>1</v>
      </c>
      <c r="J23" s="28">
        <f t="shared" si="0"/>
        <v>140</v>
      </c>
      <c r="K23" s="29">
        <v>0.13</v>
      </c>
      <c r="L23" s="30">
        <f t="shared" si="1"/>
        <v>123.89</v>
      </c>
      <c r="M23" s="30">
        <f t="shared" si="2"/>
        <v>123.89</v>
      </c>
      <c r="N23" s="14"/>
      <c r="O23" s="14"/>
      <c r="P23" s="14"/>
      <c r="Q23" s="14"/>
      <c r="R23" s="14"/>
    </row>
    <row r="24" customHeight="1" spans="1:18">
      <c r="A24" s="10">
        <v>21</v>
      </c>
      <c r="B24" s="10"/>
      <c r="C24" s="11" t="s">
        <v>49</v>
      </c>
      <c r="D24" s="11" t="s">
        <v>50</v>
      </c>
      <c r="E24" s="10" t="s">
        <v>20</v>
      </c>
      <c r="F24" s="10">
        <v>1</v>
      </c>
      <c r="G24" s="13">
        <v>110</v>
      </c>
      <c r="H24" s="14">
        <v>110</v>
      </c>
      <c r="I24" s="28">
        <v>1</v>
      </c>
      <c r="J24" s="28">
        <f t="shared" si="0"/>
        <v>110</v>
      </c>
      <c r="K24" s="29">
        <v>0.13</v>
      </c>
      <c r="L24" s="30">
        <f t="shared" si="1"/>
        <v>97.35</v>
      </c>
      <c r="M24" s="30">
        <f t="shared" si="2"/>
        <v>97.35</v>
      </c>
      <c r="N24" s="14"/>
      <c r="O24" s="14"/>
      <c r="P24" s="14"/>
      <c r="Q24" s="14"/>
      <c r="R24" s="14"/>
    </row>
    <row r="25" customHeight="1" spans="1:18">
      <c r="A25" s="10">
        <v>22</v>
      </c>
      <c r="B25" s="10"/>
      <c r="C25" s="11" t="s">
        <v>51</v>
      </c>
      <c r="D25" s="11" t="s">
        <v>46</v>
      </c>
      <c r="E25" s="10" t="s">
        <v>20</v>
      </c>
      <c r="F25" s="10">
        <v>1</v>
      </c>
      <c r="G25" s="13">
        <v>120</v>
      </c>
      <c r="H25" s="14">
        <v>120</v>
      </c>
      <c r="I25" s="28">
        <v>1</v>
      </c>
      <c r="J25" s="28">
        <f t="shared" si="0"/>
        <v>120</v>
      </c>
      <c r="K25" s="29">
        <v>0.13</v>
      </c>
      <c r="L25" s="30">
        <f t="shared" si="1"/>
        <v>106.19</v>
      </c>
      <c r="M25" s="30">
        <f t="shared" si="2"/>
        <v>106.19</v>
      </c>
      <c r="N25" s="14"/>
      <c r="O25" s="14"/>
      <c r="P25" s="14"/>
      <c r="Q25" s="14"/>
      <c r="R25" s="14"/>
    </row>
    <row r="26" customHeight="1" spans="1:18">
      <c r="A26" s="10">
        <v>23</v>
      </c>
      <c r="B26" s="10"/>
      <c r="C26" s="11" t="s">
        <v>51</v>
      </c>
      <c r="D26" s="11" t="s">
        <v>50</v>
      </c>
      <c r="E26" s="10" t="s">
        <v>20</v>
      </c>
      <c r="F26" s="10">
        <v>1</v>
      </c>
      <c r="G26" s="13">
        <v>96</v>
      </c>
      <c r="H26" s="14">
        <v>96</v>
      </c>
      <c r="I26" s="28">
        <v>1</v>
      </c>
      <c r="J26" s="28">
        <f t="shared" si="0"/>
        <v>96</v>
      </c>
      <c r="K26" s="29">
        <v>0.13</v>
      </c>
      <c r="L26" s="30">
        <f t="shared" si="1"/>
        <v>84.96</v>
      </c>
      <c r="M26" s="30">
        <f t="shared" si="2"/>
        <v>84.96</v>
      </c>
      <c r="N26" s="14"/>
      <c r="O26" s="14"/>
      <c r="P26" s="14"/>
      <c r="Q26" s="14"/>
      <c r="R26" s="14"/>
    </row>
    <row r="27" customHeight="1" spans="1:18">
      <c r="A27" s="10">
        <v>24</v>
      </c>
      <c r="B27" s="10"/>
      <c r="C27" s="11" t="s">
        <v>52</v>
      </c>
      <c r="D27" s="11" t="s">
        <v>53</v>
      </c>
      <c r="E27" s="10" t="s">
        <v>20</v>
      </c>
      <c r="F27" s="10">
        <v>1</v>
      </c>
      <c r="G27" s="13">
        <v>600</v>
      </c>
      <c r="H27" s="14">
        <v>600</v>
      </c>
      <c r="I27" s="28">
        <v>1</v>
      </c>
      <c r="J27" s="28">
        <f t="shared" si="0"/>
        <v>600</v>
      </c>
      <c r="K27" s="29">
        <v>0.13</v>
      </c>
      <c r="L27" s="30">
        <f t="shared" si="1"/>
        <v>530.97</v>
      </c>
      <c r="M27" s="30">
        <f t="shared" si="2"/>
        <v>530.97</v>
      </c>
      <c r="N27" s="14"/>
      <c r="O27" s="14"/>
      <c r="P27" s="14"/>
      <c r="Q27" s="14"/>
      <c r="R27" s="14"/>
    </row>
    <row r="28" customHeight="1" spans="1:18">
      <c r="A28" s="10">
        <v>25</v>
      </c>
      <c r="B28" s="10"/>
      <c r="C28" s="11" t="s">
        <v>52</v>
      </c>
      <c r="D28" s="11" t="s">
        <v>54</v>
      </c>
      <c r="E28" s="10" t="s">
        <v>20</v>
      </c>
      <c r="F28" s="10">
        <v>1</v>
      </c>
      <c r="G28" s="13">
        <v>500</v>
      </c>
      <c r="H28" s="14">
        <v>500</v>
      </c>
      <c r="I28" s="28">
        <v>1</v>
      </c>
      <c r="J28" s="28">
        <f t="shared" si="0"/>
        <v>500</v>
      </c>
      <c r="K28" s="29">
        <v>0.13</v>
      </c>
      <c r="L28" s="30">
        <f t="shared" si="1"/>
        <v>442.48</v>
      </c>
      <c r="M28" s="30">
        <f t="shared" si="2"/>
        <v>442.48</v>
      </c>
      <c r="N28" s="14"/>
      <c r="O28" s="14"/>
      <c r="P28" s="14"/>
      <c r="Q28" s="14"/>
      <c r="R28" s="14"/>
    </row>
    <row r="29" customHeight="1" spans="1:18">
      <c r="A29" s="10">
        <v>26</v>
      </c>
      <c r="B29" s="15" t="s">
        <v>55</v>
      </c>
      <c r="C29" s="16" t="s">
        <v>56</v>
      </c>
      <c r="D29" s="11" t="s">
        <v>57</v>
      </c>
      <c r="E29" s="10" t="s">
        <v>20</v>
      </c>
      <c r="F29" s="10">
        <v>1</v>
      </c>
      <c r="G29" s="13"/>
      <c r="H29" s="14">
        <v>3400</v>
      </c>
      <c r="I29" s="28">
        <v>1</v>
      </c>
      <c r="J29" s="28">
        <f t="shared" si="0"/>
        <v>3400</v>
      </c>
      <c r="K29" s="29">
        <v>0.13</v>
      </c>
      <c r="L29" s="30">
        <f t="shared" si="1"/>
        <v>3008.85</v>
      </c>
      <c r="M29" s="30">
        <f t="shared" si="2"/>
        <v>3008.85</v>
      </c>
      <c r="N29" s="14"/>
      <c r="O29" s="14"/>
      <c r="P29" s="14"/>
      <c r="Q29" s="14"/>
      <c r="R29" s="14"/>
    </row>
    <row r="30" customHeight="1" spans="1:18">
      <c r="A30" s="10">
        <v>27</v>
      </c>
      <c r="B30" s="17"/>
      <c r="C30" s="16" t="s">
        <v>56</v>
      </c>
      <c r="D30" s="11" t="s">
        <v>58</v>
      </c>
      <c r="E30" s="10" t="s">
        <v>20</v>
      </c>
      <c r="F30" s="10">
        <v>1</v>
      </c>
      <c r="G30" s="13"/>
      <c r="H30" s="14">
        <v>1000</v>
      </c>
      <c r="I30" s="28">
        <v>1</v>
      </c>
      <c r="J30" s="28">
        <f t="shared" si="0"/>
        <v>1000</v>
      </c>
      <c r="K30" s="29">
        <v>0.13</v>
      </c>
      <c r="L30" s="30">
        <f t="shared" si="1"/>
        <v>884.96</v>
      </c>
      <c r="M30" s="30">
        <f t="shared" si="2"/>
        <v>884.96</v>
      </c>
      <c r="N30" s="14"/>
      <c r="O30" s="14"/>
      <c r="P30" s="14"/>
      <c r="Q30" s="14"/>
      <c r="R30" s="14"/>
    </row>
    <row r="31" customHeight="1" spans="1:18">
      <c r="A31" s="10">
        <v>28</v>
      </c>
      <c r="B31" s="17"/>
      <c r="C31" s="16" t="s">
        <v>59</v>
      </c>
      <c r="D31" s="11" t="s">
        <v>57</v>
      </c>
      <c r="E31" s="10" t="s">
        <v>20</v>
      </c>
      <c r="F31" s="10">
        <v>1</v>
      </c>
      <c r="G31" s="13"/>
      <c r="H31" s="14">
        <v>1200</v>
      </c>
      <c r="I31" s="28">
        <v>1</v>
      </c>
      <c r="J31" s="28">
        <f t="shared" si="0"/>
        <v>1200</v>
      </c>
      <c r="K31" s="29">
        <v>0.13</v>
      </c>
      <c r="L31" s="30">
        <f t="shared" si="1"/>
        <v>1061.95</v>
      </c>
      <c r="M31" s="30">
        <f t="shared" si="2"/>
        <v>1061.95</v>
      </c>
      <c r="N31" s="14"/>
      <c r="O31" s="14"/>
      <c r="P31" s="14"/>
      <c r="Q31" s="14"/>
      <c r="R31" s="14"/>
    </row>
    <row r="32" customHeight="1" spans="1:18">
      <c r="A32" s="10">
        <v>29</v>
      </c>
      <c r="B32" s="17"/>
      <c r="C32" s="16" t="s">
        <v>59</v>
      </c>
      <c r="D32" s="11" t="s">
        <v>58</v>
      </c>
      <c r="E32" s="10" t="s">
        <v>20</v>
      </c>
      <c r="F32" s="10">
        <v>1</v>
      </c>
      <c r="G32" s="13"/>
      <c r="H32" s="14">
        <v>400</v>
      </c>
      <c r="I32" s="28">
        <v>1</v>
      </c>
      <c r="J32" s="28">
        <f t="shared" si="0"/>
        <v>400</v>
      </c>
      <c r="K32" s="29">
        <v>0.13</v>
      </c>
      <c r="L32" s="30">
        <f t="shared" si="1"/>
        <v>353.98</v>
      </c>
      <c r="M32" s="30">
        <f t="shared" si="2"/>
        <v>353.98</v>
      </c>
      <c r="N32" s="14"/>
      <c r="O32" s="14"/>
      <c r="P32" s="14"/>
      <c r="Q32" s="14"/>
      <c r="R32" s="14"/>
    </row>
    <row r="33" customHeight="1" spans="1:18">
      <c r="A33" s="10">
        <v>30</v>
      </c>
      <c r="B33" s="17"/>
      <c r="C33" s="16" t="s">
        <v>60</v>
      </c>
      <c r="D33" s="11" t="s">
        <v>57</v>
      </c>
      <c r="E33" s="10" t="s">
        <v>20</v>
      </c>
      <c r="F33" s="10">
        <v>1</v>
      </c>
      <c r="G33" s="13"/>
      <c r="H33" s="14">
        <v>740</v>
      </c>
      <c r="I33" s="28">
        <v>1</v>
      </c>
      <c r="J33" s="28">
        <f t="shared" si="0"/>
        <v>740</v>
      </c>
      <c r="K33" s="29">
        <v>0.13</v>
      </c>
      <c r="L33" s="30">
        <f t="shared" si="1"/>
        <v>654.87</v>
      </c>
      <c r="M33" s="30">
        <f t="shared" si="2"/>
        <v>654.87</v>
      </c>
      <c r="N33" s="14"/>
      <c r="O33" s="14"/>
      <c r="P33" s="14"/>
      <c r="Q33" s="14"/>
      <c r="R33" s="14"/>
    </row>
    <row r="34" customHeight="1" spans="1:18">
      <c r="A34" s="10">
        <v>31</v>
      </c>
      <c r="B34" s="18"/>
      <c r="C34" s="16" t="s">
        <v>60</v>
      </c>
      <c r="D34" s="11" t="s">
        <v>58</v>
      </c>
      <c r="E34" s="10" t="s">
        <v>20</v>
      </c>
      <c r="F34" s="10">
        <v>1</v>
      </c>
      <c r="G34" s="13"/>
      <c r="H34" s="14">
        <v>300</v>
      </c>
      <c r="I34" s="28">
        <v>1</v>
      </c>
      <c r="J34" s="28">
        <f t="shared" si="0"/>
        <v>300</v>
      </c>
      <c r="K34" s="29">
        <v>0.13</v>
      </c>
      <c r="L34" s="30">
        <f t="shared" si="1"/>
        <v>265.49</v>
      </c>
      <c r="M34" s="30">
        <f t="shared" si="2"/>
        <v>265.49</v>
      </c>
      <c r="N34" s="14"/>
      <c r="O34" s="14"/>
      <c r="P34" s="14"/>
      <c r="Q34" s="14"/>
      <c r="R34" s="14"/>
    </row>
    <row r="35" customHeight="1" spans="1:18">
      <c r="A35" s="10">
        <v>32</v>
      </c>
      <c r="B35" s="15" t="s">
        <v>61</v>
      </c>
      <c r="C35" s="11" t="s">
        <v>62</v>
      </c>
      <c r="D35" s="11" t="s">
        <v>63</v>
      </c>
      <c r="E35" s="10" t="s">
        <v>20</v>
      </c>
      <c r="F35" s="10">
        <v>1</v>
      </c>
      <c r="G35" s="13">
        <v>1200</v>
      </c>
      <c r="H35" s="14">
        <v>1200</v>
      </c>
      <c r="I35" s="28">
        <v>1</v>
      </c>
      <c r="J35" s="28">
        <f t="shared" si="0"/>
        <v>1200</v>
      </c>
      <c r="K35" s="29">
        <v>0.13</v>
      </c>
      <c r="L35" s="30">
        <f t="shared" si="1"/>
        <v>1061.95</v>
      </c>
      <c r="M35" s="30">
        <f t="shared" si="2"/>
        <v>1061.95</v>
      </c>
      <c r="N35" s="14"/>
      <c r="O35" s="14"/>
      <c r="P35" s="14"/>
      <c r="Q35" s="14"/>
      <c r="R35" s="14"/>
    </row>
    <row r="36" customHeight="1" spans="1:18">
      <c r="A36" s="10">
        <v>33</v>
      </c>
      <c r="B36" s="17"/>
      <c r="C36" s="11" t="s">
        <v>62</v>
      </c>
      <c r="D36" s="11" t="s">
        <v>64</v>
      </c>
      <c r="E36" s="10" t="s">
        <v>20</v>
      </c>
      <c r="F36" s="10">
        <v>1</v>
      </c>
      <c r="G36" s="13"/>
      <c r="H36" s="14">
        <v>800</v>
      </c>
      <c r="I36" s="28">
        <v>1</v>
      </c>
      <c r="J36" s="28">
        <f t="shared" si="0"/>
        <v>800</v>
      </c>
      <c r="K36" s="29">
        <v>0.13</v>
      </c>
      <c r="L36" s="30">
        <f t="shared" si="1"/>
        <v>707.96</v>
      </c>
      <c r="M36" s="30">
        <f t="shared" si="2"/>
        <v>707.96</v>
      </c>
      <c r="N36" s="14"/>
      <c r="O36" s="14"/>
      <c r="P36" s="14"/>
      <c r="Q36" s="14"/>
      <c r="R36" s="14"/>
    </row>
    <row r="37" customHeight="1" spans="1:18">
      <c r="A37" s="10">
        <v>34</v>
      </c>
      <c r="B37" s="17"/>
      <c r="C37" s="19" t="s">
        <v>65</v>
      </c>
      <c r="D37" s="19" t="s">
        <v>66</v>
      </c>
      <c r="E37" s="13" t="s">
        <v>67</v>
      </c>
      <c r="F37" s="13">
        <v>1</v>
      </c>
      <c r="G37" s="13"/>
      <c r="H37" s="14">
        <v>1580</v>
      </c>
      <c r="I37" s="28">
        <v>1</v>
      </c>
      <c r="J37" s="28">
        <f t="shared" si="0"/>
        <v>1580</v>
      </c>
      <c r="K37" s="29">
        <v>0.13</v>
      </c>
      <c r="L37" s="30">
        <f t="shared" ref="L37:L67" si="3">ROUND(H37/(1+13%),2)</f>
        <v>1398.23</v>
      </c>
      <c r="M37" s="30">
        <f t="shared" si="2"/>
        <v>1398.23</v>
      </c>
      <c r="N37" s="14"/>
      <c r="O37" s="14"/>
      <c r="P37" s="14"/>
      <c r="Q37" s="14"/>
      <c r="R37" s="14"/>
    </row>
    <row r="38" customHeight="1" spans="1:18">
      <c r="A38" s="10">
        <v>35</v>
      </c>
      <c r="B38" s="17"/>
      <c r="C38" s="11" t="s">
        <v>68</v>
      </c>
      <c r="D38" s="11" t="s">
        <v>64</v>
      </c>
      <c r="E38" s="10" t="s">
        <v>20</v>
      </c>
      <c r="F38" s="10">
        <v>1</v>
      </c>
      <c r="G38" s="13">
        <v>575</v>
      </c>
      <c r="H38" s="14">
        <v>575</v>
      </c>
      <c r="I38" s="28">
        <v>1</v>
      </c>
      <c r="J38" s="28">
        <f t="shared" si="0"/>
        <v>575</v>
      </c>
      <c r="K38" s="29">
        <v>0.13</v>
      </c>
      <c r="L38" s="30">
        <f t="shared" si="3"/>
        <v>508.85</v>
      </c>
      <c r="M38" s="30">
        <f t="shared" si="2"/>
        <v>508.85</v>
      </c>
      <c r="N38" s="14"/>
      <c r="O38" s="14"/>
      <c r="P38" s="14"/>
      <c r="Q38" s="14"/>
      <c r="R38" s="14"/>
    </row>
    <row r="39" customHeight="1" spans="1:18">
      <c r="A39" s="10">
        <v>36</v>
      </c>
      <c r="B39" s="17"/>
      <c r="C39" s="11" t="s">
        <v>68</v>
      </c>
      <c r="D39" s="11" t="s">
        <v>63</v>
      </c>
      <c r="E39" s="10" t="s">
        <v>20</v>
      </c>
      <c r="F39" s="10">
        <v>1</v>
      </c>
      <c r="G39" s="13">
        <v>2300</v>
      </c>
      <c r="H39" s="14">
        <v>2300</v>
      </c>
      <c r="I39" s="28">
        <v>1</v>
      </c>
      <c r="J39" s="28">
        <f t="shared" si="0"/>
        <v>2300</v>
      </c>
      <c r="K39" s="29">
        <v>0.13</v>
      </c>
      <c r="L39" s="30">
        <f t="shared" si="3"/>
        <v>2035.4</v>
      </c>
      <c r="M39" s="30">
        <f t="shared" si="2"/>
        <v>2035.4</v>
      </c>
      <c r="N39" s="14"/>
      <c r="O39" s="14"/>
      <c r="P39" s="14"/>
      <c r="Q39" s="14"/>
      <c r="R39" s="14"/>
    </row>
    <row r="40" customHeight="1" spans="1:18">
      <c r="A40" s="10">
        <v>37</v>
      </c>
      <c r="B40" s="17"/>
      <c r="C40" s="11" t="s">
        <v>69</v>
      </c>
      <c r="D40" s="11" t="s">
        <v>70</v>
      </c>
      <c r="E40" s="10" t="s">
        <v>20</v>
      </c>
      <c r="F40" s="10">
        <v>1</v>
      </c>
      <c r="G40" s="13"/>
      <c r="H40" s="14">
        <v>3100</v>
      </c>
      <c r="I40" s="28">
        <v>1</v>
      </c>
      <c r="J40" s="28">
        <f t="shared" si="0"/>
        <v>3100</v>
      </c>
      <c r="K40" s="29">
        <v>0.13</v>
      </c>
      <c r="L40" s="30">
        <f t="shared" si="3"/>
        <v>2743.36</v>
      </c>
      <c r="M40" s="30">
        <f t="shared" si="2"/>
        <v>2743.36</v>
      </c>
      <c r="N40" s="14"/>
      <c r="O40" s="14"/>
      <c r="P40" s="14"/>
      <c r="Q40" s="14"/>
      <c r="R40" s="14"/>
    </row>
    <row r="41" customHeight="1" spans="1:18">
      <c r="A41" s="10">
        <v>38</v>
      </c>
      <c r="B41" s="17"/>
      <c r="C41" s="11" t="s">
        <v>71</v>
      </c>
      <c r="D41" s="11" t="s">
        <v>57</v>
      </c>
      <c r="E41" s="10" t="s">
        <v>20</v>
      </c>
      <c r="F41" s="10">
        <v>1</v>
      </c>
      <c r="G41" s="13"/>
      <c r="H41" s="14">
        <v>2100</v>
      </c>
      <c r="I41" s="28">
        <v>1</v>
      </c>
      <c r="J41" s="28">
        <f t="shared" si="0"/>
        <v>2100</v>
      </c>
      <c r="K41" s="29">
        <v>0.13</v>
      </c>
      <c r="L41" s="30">
        <f t="shared" si="3"/>
        <v>1858.41</v>
      </c>
      <c r="M41" s="30">
        <f t="shared" si="2"/>
        <v>1858.41</v>
      </c>
      <c r="N41" s="14"/>
      <c r="O41" s="14"/>
      <c r="P41" s="14"/>
      <c r="Q41" s="14"/>
      <c r="R41" s="14"/>
    </row>
    <row r="42" customHeight="1" spans="1:18">
      <c r="A42" s="10">
        <v>39</v>
      </c>
      <c r="B42" s="17"/>
      <c r="C42" s="11" t="s">
        <v>72</v>
      </c>
      <c r="D42" s="11" t="s">
        <v>57</v>
      </c>
      <c r="E42" s="10" t="s">
        <v>20</v>
      </c>
      <c r="F42" s="10">
        <v>1</v>
      </c>
      <c r="G42" s="13"/>
      <c r="H42" s="14">
        <v>1200</v>
      </c>
      <c r="I42" s="28">
        <v>1</v>
      </c>
      <c r="J42" s="28">
        <f t="shared" si="0"/>
        <v>1200</v>
      </c>
      <c r="K42" s="29">
        <v>0.13</v>
      </c>
      <c r="L42" s="30">
        <f t="shared" si="3"/>
        <v>1061.95</v>
      </c>
      <c r="M42" s="30">
        <f t="shared" si="2"/>
        <v>1061.95</v>
      </c>
      <c r="N42" s="14"/>
      <c r="O42" s="14"/>
      <c r="P42" s="14"/>
      <c r="Q42" s="14"/>
      <c r="R42" s="14"/>
    </row>
    <row r="43" customHeight="1" spans="1:18">
      <c r="A43" s="10">
        <v>40</v>
      </c>
      <c r="B43" s="17"/>
      <c r="C43" s="11" t="s">
        <v>73</v>
      </c>
      <c r="D43" s="11" t="s">
        <v>57</v>
      </c>
      <c r="E43" s="10" t="s">
        <v>20</v>
      </c>
      <c r="F43" s="10">
        <v>1</v>
      </c>
      <c r="G43" s="13"/>
      <c r="H43" s="14">
        <v>4000</v>
      </c>
      <c r="I43" s="28">
        <v>1</v>
      </c>
      <c r="J43" s="28">
        <f t="shared" si="0"/>
        <v>4000</v>
      </c>
      <c r="K43" s="29">
        <v>0.13</v>
      </c>
      <c r="L43" s="30">
        <f t="shared" si="3"/>
        <v>3539.82</v>
      </c>
      <c r="M43" s="30">
        <f t="shared" si="2"/>
        <v>3539.82</v>
      </c>
      <c r="N43" s="14"/>
      <c r="O43" s="14"/>
      <c r="P43" s="14"/>
      <c r="Q43" s="14"/>
      <c r="R43" s="14"/>
    </row>
    <row r="44" customHeight="1" spans="1:18">
      <c r="A44" s="10">
        <v>41</v>
      </c>
      <c r="B44" s="17"/>
      <c r="C44" s="20" t="s">
        <v>74</v>
      </c>
      <c r="D44" s="11" t="s">
        <v>57</v>
      </c>
      <c r="E44" s="21" t="s">
        <v>75</v>
      </c>
      <c r="F44" s="21">
        <v>1</v>
      </c>
      <c r="G44" s="21"/>
      <c r="H44" s="21">
        <v>2800</v>
      </c>
      <c r="I44" s="28">
        <v>1</v>
      </c>
      <c r="J44" s="28">
        <v>2600</v>
      </c>
      <c r="K44" s="29">
        <v>0.13</v>
      </c>
      <c r="L44" s="30">
        <f t="shared" si="3"/>
        <v>2477.88</v>
      </c>
      <c r="M44" s="30">
        <f t="shared" ref="M44" si="4">L44*I44</f>
        <v>2477.88</v>
      </c>
      <c r="N44" s="14"/>
      <c r="O44" s="14"/>
      <c r="P44" s="14"/>
      <c r="Q44" s="14"/>
      <c r="R44" s="14"/>
    </row>
    <row r="45" customHeight="1" spans="1:18">
      <c r="A45" s="10">
        <v>42</v>
      </c>
      <c r="B45" s="17"/>
      <c r="C45" s="11" t="s">
        <v>76</v>
      </c>
      <c r="D45" s="11" t="s">
        <v>77</v>
      </c>
      <c r="E45" s="10" t="s">
        <v>78</v>
      </c>
      <c r="F45" s="10">
        <v>1</v>
      </c>
      <c r="G45" s="13"/>
      <c r="H45" s="14">
        <v>950</v>
      </c>
      <c r="I45" s="28">
        <v>1</v>
      </c>
      <c r="J45" s="28">
        <f t="shared" si="0"/>
        <v>950</v>
      </c>
      <c r="K45" s="29">
        <v>0.13</v>
      </c>
      <c r="L45" s="30">
        <f t="shared" si="3"/>
        <v>840.71</v>
      </c>
      <c r="M45" s="30">
        <f t="shared" si="2"/>
        <v>840.71</v>
      </c>
      <c r="N45" s="14"/>
      <c r="O45" s="14"/>
      <c r="P45" s="14"/>
      <c r="Q45" s="14"/>
      <c r="R45" s="14"/>
    </row>
    <row r="46" customHeight="1" spans="1:18">
      <c r="A46" s="10">
        <v>43</v>
      </c>
      <c r="B46" s="17"/>
      <c r="C46" s="11" t="s">
        <v>79</v>
      </c>
      <c r="D46" s="11" t="s">
        <v>64</v>
      </c>
      <c r="E46" s="10" t="s">
        <v>20</v>
      </c>
      <c r="F46" s="10">
        <v>1</v>
      </c>
      <c r="G46" s="13">
        <v>530</v>
      </c>
      <c r="H46" s="14">
        <v>530</v>
      </c>
      <c r="I46" s="28">
        <v>1</v>
      </c>
      <c r="J46" s="28">
        <f t="shared" si="0"/>
        <v>530</v>
      </c>
      <c r="K46" s="29">
        <v>0.13</v>
      </c>
      <c r="L46" s="30">
        <f t="shared" si="3"/>
        <v>469.03</v>
      </c>
      <c r="M46" s="30">
        <f t="shared" si="2"/>
        <v>469.03</v>
      </c>
      <c r="N46" s="14"/>
      <c r="O46" s="14"/>
      <c r="P46" s="14"/>
      <c r="Q46" s="14"/>
      <c r="R46" s="14"/>
    </row>
    <row r="47" customHeight="1" spans="1:18">
      <c r="A47" s="10">
        <v>44</v>
      </c>
      <c r="B47" s="17"/>
      <c r="C47" s="11" t="s">
        <v>79</v>
      </c>
      <c r="D47" s="11" t="s">
        <v>63</v>
      </c>
      <c r="E47" s="10" t="s">
        <v>20</v>
      </c>
      <c r="F47" s="10">
        <v>1</v>
      </c>
      <c r="G47" s="13">
        <v>1500</v>
      </c>
      <c r="H47" s="14">
        <v>1500</v>
      </c>
      <c r="I47" s="28">
        <v>1</v>
      </c>
      <c r="J47" s="28">
        <f t="shared" si="0"/>
        <v>1500</v>
      </c>
      <c r="K47" s="29">
        <v>0.13</v>
      </c>
      <c r="L47" s="30">
        <f t="shared" si="3"/>
        <v>1327.43</v>
      </c>
      <c r="M47" s="30">
        <f t="shared" si="2"/>
        <v>1327.43</v>
      </c>
      <c r="N47" s="14"/>
      <c r="O47" s="14"/>
      <c r="P47" s="14"/>
      <c r="Q47" s="14"/>
      <c r="R47" s="14"/>
    </row>
    <row r="48" customHeight="1" spans="1:18">
      <c r="A48" s="10">
        <v>45</v>
      </c>
      <c r="B48" s="18"/>
      <c r="C48" s="11" t="s">
        <v>80</v>
      </c>
      <c r="D48" s="11" t="s">
        <v>81</v>
      </c>
      <c r="E48" s="10" t="s">
        <v>67</v>
      </c>
      <c r="F48" s="10">
        <v>1</v>
      </c>
      <c r="G48" s="13">
        <v>780</v>
      </c>
      <c r="H48" s="14">
        <v>780</v>
      </c>
      <c r="I48" s="28">
        <v>1</v>
      </c>
      <c r="J48" s="28">
        <f t="shared" si="0"/>
        <v>780</v>
      </c>
      <c r="K48" s="29">
        <v>0.13</v>
      </c>
      <c r="L48" s="30">
        <f t="shared" si="3"/>
        <v>690.27</v>
      </c>
      <c r="M48" s="30">
        <f t="shared" si="2"/>
        <v>690.27</v>
      </c>
      <c r="N48" s="14"/>
      <c r="O48" s="14"/>
      <c r="P48" s="14"/>
      <c r="Q48" s="14"/>
      <c r="R48" s="14"/>
    </row>
    <row r="49" customHeight="1" spans="1:18">
      <c r="A49" s="10">
        <v>46</v>
      </c>
      <c r="B49" s="22" t="s">
        <v>82</v>
      </c>
      <c r="C49" s="11" t="s">
        <v>83</v>
      </c>
      <c r="D49" s="11" t="s">
        <v>84</v>
      </c>
      <c r="E49" s="10" t="s">
        <v>20</v>
      </c>
      <c r="F49" s="10">
        <v>1</v>
      </c>
      <c r="G49" s="21">
        <v>660</v>
      </c>
      <c r="H49" s="14">
        <v>660</v>
      </c>
      <c r="I49" s="28">
        <v>1</v>
      </c>
      <c r="J49" s="28">
        <f t="shared" ref="J49:J67" si="5">H49*I49</f>
        <v>660</v>
      </c>
      <c r="K49" s="29">
        <v>0.13</v>
      </c>
      <c r="L49" s="30">
        <f t="shared" si="3"/>
        <v>584.07</v>
      </c>
      <c r="M49" s="30">
        <f t="shared" ref="M49:M67" si="6">L49*I49</f>
        <v>584.07</v>
      </c>
      <c r="N49" s="14"/>
      <c r="O49" s="14"/>
      <c r="P49" s="14"/>
      <c r="Q49" s="14"/>
      <c r="R49" s="14"/>
    </row>
    <row r="50" customHeight="1" spans="1:18">
      <c r="A50" s="10">
        <v>47</v>
      </c>
      <c r="B50" s="23"/>
      <c r="C50" s="11" t="s">
        <v>85</v>
      </c>
      <c r="D50" s="11" t="s">
        <v>85</v>
      </c>
      <c r="E50" s="10" t="s">
        <v>20</v>
      </c>
      <c r="F50" s="10">
        <v>1</v>
      </c>
      <c r="G50" s="21">
        <v>70</v>
      </c>
      <c r="H50" s="14">
        <v>70</v>
      </c>
      <c r="I50" s="28">
        <v>1</v>
      </c>
      <c r="J50" s="28">
        <f t="shared" si="5"/>
        <v>70</v>
      </c>
      <c r="K50" s="29">
        <v>0.13</v>
      </c>
      <c r="L50" s="30">
        <f t="shared" si="3"/>
        <v>61.95</v>
      </c>
      <c r="M50" s="30">
        <f t="shared" si="6"/>
        <v>61.95</v>
      </c>
      <c r="N50" s="14"/>
      <c r="O50" s="14"/>
      <c r="P50" s="14"/>
      <c r="Q50" s="14"/>
      <c r="R50" s="14"/>
    </row>
    <row r="51" customHeight="1" spans="1:18">
      <c r="A51" s="10">
        <v>48</v>
      </c>
      <c r="B51" s="23"/>
      <c r="C51" s="11" t="s">
        <v>86</v>
      </c>
      <c r="D51" s="11" t="s">
        <v>86</v>
      </c>
      <c r="E51" s="10" t="s">
        <v>87</v>
      </c>
      <c r="F51" s="10">
        <v>1</v>
      </c>
      <c r="G51" s="21">
        <v>4.5</v>
      </c>
      <c r="H51" s="14">
        <v>4.5</v>
      </c>
      <c r="I51" s="28">
        <v>200</v>
      </c>
      <c r="J51" s="28">
        <f t="shared" si="5"/>
        <v>900</v>
      </c>
      <c r="K51" s="29">
        <v>0.13</v>
      </c>
      <c r="L51" s="30">
        <f t="shared" si="3"/>
        <v>3.98</v>
      </c>
      <c r="M51" s="30">
        <f t="shared" si="6"/>
        <v>796</v>
      </c>
      <c r="N51" s="14"/>
      <c r="O51" s="14"/>
      <c r="P51" s="14"/>
      <c r="Q51" s="14"/>
      <c r="R51" s="14"/>
    </row>
    <row r="52" customHeight="1" spans="1:18">
      <c r="A52" s="10">
        <v>49</v>
      </c>
      <c r="B52" s="23"/>
      <c r="C52" s="11" t="s">
        <v>88</v>
      </c>
      <c r="D52" s="11" t="s">
        <v>88</v>
      </c>
      <c r="E52" s="10" t="s">
        <v>87</v>
      </c>
      <c r="F52" s="10">
        <v>1</v>
      </c>
      <c r="G52" s="21">
        <v>7.5</v>
      </c>
      <c r="H52" s="14">
        <v>7.5</v>
      </c>
      <c r="I52" s="28">
        <v>200</v>
      </c>
      <c r="J52" s="28">
        <f t="shared" si="5"/>
        <v>1500</v>
      </c>
      <c r="K52" s="29">
        <v>0.13</v>
      </c>
      <c r="L52" s="30">
        <f t="shared" si="3"/>
        <v>6.64</v>
      </c>
      <c r="M52" s="30">
        <f t="shared" si="6"/>
        <v>1328</v>
      </c>
      <c r="N52" s="14"/>
      <c r="O52" s="14"/>
      <c r="P52" s="14"/>
      <c r="Q52" s="14"/>
      <c r="R52" s="14"/>
    </row>
    <row r="53" customHeight="1" spans="1:18">
      <c r="A53" s="10">
        <v>50</v>
      </c>
      <c r="B53" s="23"/>
      <c r="C53" s="11" t="s">
        <v>89</v>
      </c>
      <c r="D53" s="11" t="s">
        <v>89</v>
      </c>
      <c r="E53" s="10" t="s">
        <v>90</v>
      </c>
      <c r="F53" s="10">
        <v>1</v>
      </c>
      <c r="G53" s="21">
        <v>13</v>
      </c>
      <c r="H53" s="14">
        <v>13</v>
      </c>
      <c r="I53" s="28">
        <v>24</v>
      </c>
      <c r="J53" s="28">
        <f t="shared" si="5"/>
        <v>312</v>
      </c>
      <c r="K53" s="29">
        <v>0.13</v>
      </c>
      <c r="L53" s="30">
        <f t="shared" si="3"/>
        <v>11.5</v>
      </c>
      <c r="M53" s="30">
        <f t="shared" si="6"/>
        <v>276</v>
      </c>
      <c r="N53" s="14"/>
      <c r="O53" s="14"/>
      <c r="P53" s="14"/>
      <c r="Q53" s="14"/>
      <c r="R53" s="14"/>
    </row>
    <row r="54" customHeight="1" spans="1:18">
      <c r="A54" s="10">
        <v>51</v>
      </c>
      <c r="B54" s="23"/>
      <c r="C54" s="11" t="s">
        <v>91</v>
      </c>
      <c r="D54" s="11" t="s">
        <v>92</v>
      </c>
      <c r="E54" s="10" t="s">
        <v>20</v>
      </c>
      <c r="F54" s="10">
        <v>1</v>
      </c>
      <c r="G54" s="21">
        <v>220</v>
      </c>
      <c r="H54" s="14">
        <v>220</v>
      </c>
      <c r="I54" s="28">
        <v>1</v>
      </c>
      <c r="J54" s="28">
        <f t="shared" si="5"/>
        <v>220</v>
      </c>
      <c r="K54" s="29">
        <v>0.13</v>
      </c>
      <c r="L54" s="30">
        <f t="shared" si="3"/>
        <v>194.69</v>
      </c>
      <c r="M54" s="30">
        <f t="shared" si="6"/>
        <v>194.69</v>
      </c>
      <c r="N54" s="14"/>
      <c r="O54" s="14"/>
      <c r="P54" s="14"/>
      <c r="Q54" s="14"/>
      <c r="R54" s="14"/>
    </row>
    <row r="55" customHeight="1" spans="1:18">
      <c r="A55" s="10">
        <v>52</v>
      </c>
      <c r="B55" s="23"/>
      <c r="C55" s="11" t="s">
        <v>93</v>
      </c>
      <c r="D55" s="11" t="s">
        <v>94</v>
      </c>
      <c r="E55" s="10" t="s">
        <v>20</v>
      </c>
      <c r="F55" s="10">
        <v>1</v>
      </c>
      <c r="G55" s="21">
        <v>1550</v>
      </c>
      <c r="H55" s="14">
        <v>1550</v>
      </c>
      <c r="I55" s="28">
        <v>1</v>
      </c>
      <c r="J55" s="28">
        <f t="shared" si="5"/>
        <v>1550</v>
      </c>
      <c r="K55" s="29">
        <v>0.13</v>
      </c>
      <c r="L55" s="30">
        <f t="shared" si="3"/>
        <v>1371.68</v>
      </c>
      <c r="M55" s="30">
        <f t="shared" si="6"/>
        <v>1371.68</v>
      </c>
      <c r="N55" s="14"/>
      <c r="O55" s="14"/>
      <c r="P55" s="14"/>
      <c r="Q55" s="14"/>
      <c r="R55" s="14"/>
    </row>
    <row r="56" customHeight="1" spans="1:18">
      <c r="A56" s="10">
        <v>53</v>
      </c>
      <c r="B56" s="23"/>
      <c r="C56" s="11" t="s">
        <v>95</v>
      </c>
      <c r="D56" s="11" t="s">
        <v>96</v>
      </c>
      <c r="E56" s="10" t="s">
        <v>87</v>
      </c>
      <c r="F56" s="10">
        <v>1</v>
      </c>
      <c r="G56" s="21">
        <v>45</v>
      </c>
      <c r="H56" s="14">
        <v>45</v>
      </c>
      <c r="I56" s="28">
        <v>100</v>
      </c>
      <c r="J56" s="28">
        <f t="shared" si="5"/>
        <v>4500</v>
      </c>
      <c r="K56" s="29">
        <v>0.13</v>
      </c>
      <c r="L56" s="30">
        <f t="shared" si="3"/>
        <v>39.82</v>
      </c>
      <c r="M56" s="30">
        <f t="shared" si="6"/>
        <v>3982</v>
      </c>
      <c r="N56" s="14"/>
      <c r="O56" s="14"/>
      <c r="P56" s="14"/>
      <c r="Q56" s="14"/>
      <c r="R56" s="14"/>
    </row>
    <row r="57" customHeight="1" spans="1:18">
      <c r="A57" s="10">
        <v>54</v>
      </c>
      <c r="B57" s="23"/>
      <c r="C57" s="11" t="s">
        <v>97</v>
      </c>
      <c r="D57" s="11" t="s">
        <v>98</v>
      </c>
      <c r="E57" s="10" t="s">
        <v>87</v>
      </c>
      <c r="F57" s="10">
        <v>1</v>
      </c>
      <c r="G57" s="21">
        <v>7.5</v>
      </c>
      <c r="H57" s="14">
        <v>7.5</v>
      </c>
      <c r="I57" s="28">
        <v>100</v>
      </c>
      <c r="J57" s="28">
        <f t="shared" si="5"/>
        <v>750</v>
      </c>
      <c r="K57" s="29">
        <v>0.13</v>
      </c>
      <c r="L57" s="30">
        <f t="shared" si="3"/>
        <v>6.64</v>
      </c>
      <c r="M57" s="30">
        <f t="shared" si="6"/>
        <v>664</v>
      </c>
      <c r="N57" s="14"/>
      <c r="O57" s="14"/>
      <c r="P57" s="14"/>
      <c r="Q57" s="14"/>
      <c r="R57" s="14"/>
    </row>
    <row r="58" customHeight="1" spans="1:18">
      <c r="A58" s="10">
        <v>55</v>
      </c>
      <c r="B58" s="23"/>
      <c r="C58" s="11" t="s">
        <v>99</v>
      </c>
      <c r="D58" s="11" t="s">
        <v>100</v>
      </c>
      <c r="E58" s="10" t="s">
        <v>87</v>
      </c>
      <c r="F58" s="10">
        <v>1</v>
      </c>
      <c r="G58" s="21">
        <v>7.5</v>
      </c>
      <c r="H58" s="14">
        <v>7.5</v>
      </c>
      <c r="I58" s="28">
        <v>50</v>
      </c>
      <c r="J58" s="28">
        <f t="shared" si="5"/>
        <v>375</v>
      </c>
      <c r="K58" s="29">
        <v>0.13</v>
      </c>
      <c r="L58" s="30">
        <f t="shared" si="3"/>
        <v>6.64</v>
      </c>
      <c r="M58" s="30">
        <f t="shared" si="6"/>
        <v>332</v>
      </c>
      <c r="N58" s="14"/>
      <c r="O58" s="14"/>
      <c r="P58" s="14"/>
      <c r="Q58" s="14"/>
      <c r="R58" s="14"/>
    </row>
    <row r="59" customHeight="1" spans="1:18">
      <c r="A59" s="10">
        <v>56</v>
      </c>
      <c r="B59" s="23"/>
      <c r="C59" s="11" t="s">
        <v>101</v>
      </c>
      <c r="D59" s="11" t="s">
        <v>102</v>
      </c>
      <c r="E59" s="10" t="s">
        <v>87</v>
      </c>
      <c r="F59" s="10">
        <v>1</v>
      </c>
      <c r="G59" s="21">
        <v>3.5</v>
      </c>
      <c r="H59" s="14">
        <v>3.5</v>
      </c>
      <c r="I59" s="28">
        <v>100</v>
      </c>
      <c r="J59" s="28">
        <f t="shared" si="5"/>
        <v>350</v>
      </c>
      <c r="K59" s="29">
        <v>0.13</v>
      </c>
      <c r="L59" s="30">
        <f t="shared" si="3"/>
        <v>3.1</v>
      </c>
      <c r="M59" s="30">
        <f t="shared" si="6"/>
        <v>310</v>
      </c>
      <c r="N59" s="14"/>
      <c r="O59" s="14"/>
      <c r="P59" s="14"/>
      <c r="Q59" s="14"/>
      <c r="R59" s="14"/>
    </row>
    <row r="60" customHeight="1" spans="1:18">
      <c r="A60" s="10">
        <v>57</v>
      </c>
      <c r="B60" s="23"/>
      <c r="C60" s="11" t="s">
        <v>103</v>
      </c>
      <c r="D60" s="11" t="s">
        <v>104</v>
      </c>
      <c r="E60" s="10" t="s">
        <v>20</v>
      </c>
      <c r="F60" s="10">
        <v>1</v>
      </c>
      <c r="G60" s="21"/>
      <c r="H60" s="14">
        <v>100</v>
      </c>
      <c r="I60" s="28">
        <v>1</v>
      </c>
      <c r="J60" s="28">
        <f t="shared" si="5"/>
        <v>100</v>
      </c>
      <c r="K60" s="29">
        <v>0.13</v>
      </c>
      <c r="L60" s="30">
        <f t="shared" si="3"/>
        <v>88.5</v>
      </c>
      <c r="M60" s="30">
        <f t="shared" si="6"/>
        <v>88.5</v>
      </c>
      <c r="N60" s="14"/>
      <c r="O60" s="14"/>
      <c r="P60" s="14"/>
      <c r="Q60" s="14"/>
      <c r="R60" s="14"/>
    </row>
    <row r="61" customHeight="1" spans="1:18">
      <c r="A61" s="10">
        <v>58</v>
      </c>
      <c r="B61" s="23"/>
      <c r="C61" s="11" t="s">
        <v>105</v>
      </c>
      <c r="D61" s="11" t="s">
        <v>106</v>
      </c>
      <c r="E61" s="10" t="s">
        <v>67</v>
      </c>
      <c r="F61" s="10">
        <v>1</v>
      </c>
      <c r="G61" s="21"/>
      <c r="H61" s="14">
        <v>130</v>
      </c>
      <c r="I61" s="28">
        <v>10</v>
      </c>
      <c r="J61" s="28">
        <f t="shared" si="5"/>
        <v>1300</v>
      </c>
      <c r="K61" s="29">
        <v>0.13</v>
      </c>
      <c r="L61" s="30">
        <f t="shared" si="3"/>
        <v>115.04</v>
      </c>
      <c r="M61" s="30">
        <f t="shared" si="6"/>
        <v>1150.4</v>
      </c>
      <c r="N61" s="14"/>
      <c r="O61" s="14"/>
      <c r="P61" s="14"/>
      <c r="Q61" s="14"/>
      <c r="R61" s="14"/>
    </row>
    <row r="62" customHeight="1" spans="1:18">
      <c r="A62" s="10">
        <v>59</v>
      </c>
      <c r="B62" s="24"/>
      <c r="C62" s="11" t="s">
        <v>107</v>
      </c>
      <c r="D62" s="11" t="s">
        <v>108</v>
      </c>
      <c r="E62" s="10" t="s">
        <v>20</v>
      </c>
      <c r="F62" s="10">
        <v>1</v>
      </c>
      <c r="G62" s="21"/>
      <c r="H62" s="14">
        <v>1500</v>
      </c>
      <c r="I62" s="28">
        <v>1</v>
      </c>
      <c r="J62" s="28">
        <f t="shared" si="5"/>
        <v>1500</v>
      </c>
      <c r="K62" s="29">
        <v>0.13</v>
      </c>
      <c r="L62" s="30">
        <f t="shared" si="3"/>
        <v>1327.43</v>
      </c>
      <c r="M62" s="30">
        <f t="shared" si="6"/>
        <v>1327.43</v>
      </c>
      <c r="N62" s="14"/>
      <c r="O62" s="14"/>
      <c r="P62" s="14"/>
      <c r="Q62" s="14"/>
      <c r="R62" s="14"/>
    </row>
    <row r="63" customHeight="1" spans="1:18">
      <c r="A63" s="10">
        <v>60</v>
      </c>
      <c r="B63" s="22" t="s">
        <v>109</v>
      </c>
      <c r="C63" s="11" t="s">
        <v>110</v>
      </c>
      <c r="D63" s="11" t="s">
        <v>111</v>
      </c>
      <c r="E63" s="10" t="s">
        <v>112</v>
      </c>
      <c r="F63" s="10">
        <v>1</v>
      </c>
      <c r="G63" s="21">
        <v>120</v>
      </c>
      <c r="H63" s="14">
        <v>50</v>
      </c>
      <c r="I63" s="28">
        <v>100</v>
      </c>
      <c r="J63" s="28">
        <f t="shared" si="5"/>
        <v>5000</v>
      </c>
      <c r="K63" s="29">
        <v>0.06</v>
      </c>
      <c r="L63" s="30">
        <f t="shared" si="3"/>
        <v>44.25</v>
      </c>
      <c r="M63" s="30">
        <f t="shared" si="6"/>
        <v>4425</v>
      </c>
      <c r="N63" s="14"/>
      <c r="O63" s="14"/>
      <c r="P63" s="14"/>
      <c r="Q63" s="14"/>
      <c r="R63" s="14"/>
    </row>
    <row r="64" customHeight="1" spans="1:18">
      <c r="A64" s="10">
        <v>61</v>
      </c>
      <c r="B64" s="23"/>
      <c r="C64" s="11" t="s">
        <v>113</v>
      </c>
      <c r="D64" s="11" t="s">
        <v>114</v>
      </c>
      <c r="E64" s="10" t="s">
        <v>87</v>
      </c>
      <c r="F64" s="10">
        <v>1</v>
      </c>
      <c r="G64" s="21">
        <v>35</v>
      </c>
      <c r="H64" s="14">
        <v>35</v>
      </c>
      <c r="I64" s="28">
        <v>100</v>
      </c>
      <c r="J64" s="28">
        <f t="shared" si="5"/>
        <v>3500</v>
      </c>
      <c r="K64" s="29">
        <v>0.06</v>
      </c>
      <c r="L64" s="30">
        <f t="shared" si="3"/>
        <v>30.97</v>
      </c>
      <c r="M64" s="30">
        <f t="shared" si="6"/>
        <v>3097</v>
      </c>
      <c r="N64" s="14"/>
      <c r="O64" s="14"/>
      <c r="P64" s="14"/>
      <c r="Q64" s="14"/>
      <c r="R64" s="14"/>
    </row>
    <row r="65" customHeight="1" spans="1:18">
      <c r="A65" s="10">
        <v>62</v>
      </c>
      <c r="B65" s="23"/>
      <c r="C65" s="11" t="s">
        <v>115</v>
      </c>
      <c r="D65" s="11" t="s">
        <v>116</v>
      </c>
      <c r="E65" s="10" t="s">
        <v>87</v>
      </c>
      <c r="F65" s="10">
        <v>1</v>
      </c>
      <c r="G65" s="21">
        <v>18</v>
      </c>
      <c r="H65" s="14">
        <v>18</v>
      </c>
      <c r="I65" s="28">
        <v>100</v>
      </c>
      <c r="J65" s="28">
        <f t="shared" si="5"/>
        <v>1800</v>
      </c>
      <c r="K65" s="29">
        <v>0.06</v>
      </c>
      <c r="L65" s="30">
        <f t="shared" si="3"/>
        <v>15.93</v>
      </c>
      <c r="M65" s="30">
        <f t="shared" si="6"/>
        <v>1593</v>
      </c>
      <c r="N65" s="14"/>
      <c r="O65" s="14"/>
      <c r="P65" s="14"/>
      <c r="Q65" s="14"/>
      <c r="R65" s="14"/>
    </row>
    <row r="66" customHeight="1" spans="1:18">
      <c r="A66" s="10">
        <v>63</v>
      </c>
      <c r="B66" s="23"/>
      <c r="C66" s="11" t="s">
        <v>117</v>
      </c>
      <c r="D66" s="11" t="s">
        <v>118</v>
      </c>
      <c r="E66" s="10" t="s">
        <v>87</v>
      </c>
      <c r="F66" s="10">
        <v>1</v>
      </c>
      <c r="G66" s="21">
        <v>7</v>
      </c>
      <c r="H66" s="14">
        <v>7</v>
      </c>
      <c r="I66" s="28">
        <v>50</v>
      </c>
      <c r="J66" s="28">
        <f t="shared" si="5"/>
        <v>350</v>
      </c>
      <c r="K66" s="29">
        <v>0.06</v>
      </c>
      <c r="L66" s="30">
        <f t="shared" si="3"/>
        <v>6.19</v>
      </c>
      <c r="M66" s="30">
        <f t="shared" si="6"/>
        <v>309.5</v>
      </c>
      <c r="N66" s="14"/>
      <c r="O66" s="14"/>
      <c r="P66" s="14"/>
      <c r="Q66" s="14"/>
      <c r="R66" s="14"/>
    </row>
    <row r="67" customHeight="1" spans="1:18">
      <c r="A67" s="10">
        <v>64</v>
      </c>
      <c r="B67" s="24"/>
      <c r="C67" s="11" t="s">
        <v>119</v>
      </c>
      <c r="D67" s="11" t="s">
        <v>120</v>
      </c>
      <c r="E67" s="10" t="s">
        <v>121</v>
      </c>
      <c r="F67" s="10">
        <v>1</v>
      </c>
      <c r="G67" s="21">
        <v>14.59</v>
      </c>
      <c r="H67" s="14">
        <v>14</v>
      </c>
      <c r="I67" s="28">
        <v>96</v>
      </c>
      <c r="J67" s="28">
        <f t="shared" si="5"/>
        <v>1344</v>
      </c>
      <c r="K67" s="29">
        <v>0.06</v>
      </c>
      <c r="L67" s="30">
        <f t="shared" si="3"/>
        <v>12.39</v>
      </c>
      <c r="M67" s="30">
        <f t="shared" si="6"/>
        <v>1189.44</v>
      </c>
      <c r="N67" s="14"/>
      <c r="O67" s="14"/>
      <c r="P67" s="14"/>
      <c r="Q67" s="14"/>
      <c r="R67" s="14"/>
    </row>
    <row r="68" customHeight="1" spans="1:18">
      <c r="A68" s="31" t="s">
        <v>122</v>
      </c>
      <c r="B68" s="32"/>
      <c r="C68" s="32"/>
      <c r="D68" s="32"/>
      <c r="E68" s="33"/>
      <c r="F68" s="10">
        <f>SUM(F4:F67)</f>
        <v>64</v>
      </c>
      <c r="G68" s="21"/>
      <c r="H68" s="14"/>
      <c r="I68" s="28"/>
      <c r="J68" s="28"/>
      <c r="K68" s="28"/>
      <c r="L68" s="28"/>
      <c r="M68" s="28"/>
      <c r="N68" s="28"/>
      <c r="O68" s="28"/>
      <c r="P68" s="28"/>
      <c r="Q68" s="28">
        <f>SUM(Q4:Q67)</f>
        <v>0</v>
      </c>
      <c r="R68" s="28">
        <f>SUM(R4:R67)</f>
        <v>0</v>
      </c>
    </row>
  </sheetData>
  <mergeCells count="25">
    <mergeCell ref="A1:M1"/>
    <mergeCell ref="N1:R1"/>
    <mergeCell ref="A2:F2"/>
    <mergeCell ref="A68:E68"/>
    <mergeCell ref="B4:B11"/>
    <mergeCell ref="B12:B13"/>
    <mergeCell ref="B14:B22"/>
    <mergeCell ref="B23:B28"/>
    <mergeCell ref="B29:B34"/>
    <mergeCell ref="B35:B48"/>
    <mergeCell ref="B49:B62"/>
    <mergeCell ref="B63:B67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truck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框架合同清单-2025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peitao</dc:creator>
  <cp:lastModifiedBy>王佳明</cp:lastModifiedBy>
  <dcterms:created xsi:type="dcterms:W3CDTF">2003-11-21T08:19:00Z</dcterms:created>
  <cp:lastPrinted>2024-03-13T02:02:00Z</cp:lastPrinted>
  <dcterms:modified xsi:type="dcterms:W3CDTF">2025-03-12T02:32:00Z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2052-11.8.2.12094</vt:lpwstr>
  </property>
  <property fmtid="{D5CDD505-2E9C-101B-9397-08002B2CF9AE}" pid="3" name="ICV">
    <vt:lpwstr>EDFA86A8E5BF4B52B4CCA8A1BF44703D</vt:lpwstr>
  </property>
</Properties>
</file>